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rkalkulation" sheetId="1" state="visible" r:id="rId3"/>
    <sheet name="Stammdate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<sst xmlns="http://schemas.openxmlformats.org/spreadsheetml/2006/main" count="100" uniqueCount="90">
  <si>
    <t xml:space="preserve">TISCHLEREI LAIMER</t>
  </si>
  <si>
    <t xml:space="preserve">Handwerk aus Südtirol seit 1996</t>
  </si>
  <si>
    <t xml:space="preserve">J.-G.-Mahl-Straße 18  ·  39031 Bruneck (BZ)  ·  Italien</t>
  </si>
  <si>
    <t xml:space="preserve">Tel: +39 0474 555 123  ·  info@tischlerei-laimer.it  ·  MwSt-Nr. IT01234567890</t>
  </si>
  <si>
    <t xml:space="preserve">VORKALKULATION</t>
  </si>
  <si>
    <t xml:space="preserve">Auftragsnummer:</t>
  </si>
  <si>
    <t xml:space="preserve">VK-2026-0142</t>
  </si>
  <si>
    <t xml:space="preserve">Datum:</t>
  </si>
  <si>
    <t xml:space="preserve">15.01.2026</t>
  </si>
  <si>
    <t xml:space="preserve">Bearbeiter:</t>
  </si>
  <si>
    <t xml:space="preserve">Alex Laimer (Inhaber)</t>
  </si>
  <si>
    <t xml:space="preserve">Kunde:</t>
  </si>
  <si>
    <t xml:space="preserve">Familie Pichler</t>
  </si>
  <si>
    <t xml:space="preserve">Adresse:</t>
  </si>
  <si>
    <t xml:space="preserve">Reschenstraße 47, 39031 Bruneck (BZ)</t>
  </si>
  <si>
    <t xml:space="preserve">Projekt:</t>
  </si>
  <si>
    <t xml:space="preserve">Einbauküche</t>
  </si>
  <si>
    <t xml:space="preserve">Gültigkeit:</t>
  </si>
  <si>
    <t xml:space="preserve">30 Tage ab Datum</t>
  </si>
  <si>
    <t xml:space="preserve">Pos.</t>
  </si>
  <si>
    <t xml:space="preserve">Bezeichnung</t>
  </si>
  <si>
    <t xml:space="preserve">Menge</t>
  </si>
  <si>
    <t xml:space="preserve">Einheit</t>
  </si>
  <si>
    <t xml:space="preserve">EP (€)</t>
  </si>
  <si>
    <t xml:space="preserve">GP (€)</t>
  </si>
  <si>
    <t xml:space="preserve">1. EINBAUKÜCHE</t>
  </si>
  <si>
    <t xml:space="preserve">1.1</t>
  </si>
  <si>
    <t xml:space="preserve">Eichenholz Massiv-Fronten geschliffen, geölt</t>
  </si>
  <si>
    <t xml:space="preserve">m²</t>
  </si>
  <si>
    <t xml:space="preserve">1.2</t>
  </si>
  <si>
    <t xml:space="preserve">Korpusplatten Multiplex weiß beschichtet</t>
  </si>
  <si>
    <t xml:space="preserve">1.3</t>
  </si>
  <si>
    <t xml:space="preserve">Beschläge Blum (Tandembox, Aventos, Soft-close) Vollausstattung</t>
  </si>
  <si>
    <t xml:space="preserve">Set</t>
  </si>
  <si>
    <t xml:space="preserve">1.4</t>
  </si>
  <si>
    <t xml:space="preserve">Granit-Arbeitsplatte poliert (Nero Assoluto), inkl. Verschnitt</t>
  </si>
  <si>
    <t xml:space="preserve">1.5</t>
  </si>
  <si>
    <t xml:space="preserve">Spüle Blanco Subline 500-U + Armatur Grohe Concetto</t>
  </si>
  <si>
    <t xml:space="preserve">Stk</t>
  </si>
  <si>
    <t xml:space="preserve">1.6</t>
  </si>
  <si>
    <t xml:space="preserve">LED-Unterbaubeleuchtung mit Trafo, dimmbar (warmweiß)</t>
  </si>
  <si>
    <t xml:space="preserve">1.7</t>
  </si>
  <si>
    <t xml:space="preserve">Sockelblende Edelstahl gebürstet, H 100mm</t>
  </si>
  <si>
    <t xml:space="preserve">lfm</t>
  </si>
  <si>
    <t xml:space="preserve">1.8</t>
  </si>
  <si>
    <t xml:space="preserve">Werkstattstunden Schreinerei (Zuschnitt, Montage, Oberflächen)</t>
  </si>
  <si>
    <t xml:space="preserve">h</t>
  </si>
  <si>
    <t xml:space="preserve">1.9</t>
  </si>
  <si>
    <t xml:space="preserve">Montagestunden vor Ort (Aufbau, Anpassung, Anschluss)</t>
  </si>
  <si>
    <t xml:space="preserve">1.10</t>
  </si>
  <si>
    <t xml:space="preserve">Anlieferung mit Sattelzug &amp; Verpackungsentsorgung</t>
  </si>
  <si>
    <t xml:space="preserve">pausch.</t>
  </si>
  <si>
    <t xml:space="preserve">Gesamtkosten</t>
  </si>
  <si>
    <t xml:space="preserve">Gemeinkostenzuschlag</t>
  </si>
  <si>
    <t xml:space="preserve">Kosten + Gemeinkostenzuschlag</t>
  </si>
  <si>
    <t xml:space="preserve">Gewinnaufschlag</t>
  </si>
  <si>
    <t xml:space="preserve">Gesamt</t>
  </si>
  <si>
    <t xml:space="preserve">MwSt.</t>
  </si>
  <si>
    <t xml:space="preserve">Brutto</t>
  </si>
  <si>
    <t xml:space="preserve">Zahlungskonditionen:</t>
  </si>
  <si>
    <t xml:space="preserve">·  30 % Anzahlung bei Auftragserteilung  ·  60 % bei Lieferung  ·  10 % nach Endabnahme</t>
  </si>
  <si>
    <t xml:space="preserve">·  Lieferzeit: ca. 4-6 Wochen ab Auftragsbestätigung</t>
  </si>
  <si>
    <t xml:space="preserve">·  Sämtliche Materialien können nach Vereinbarung individuell angepasst werden.</t>
  </si>
  <si>
    <t xml:space="preserve">·  Stundensätze und Aufschläge siehe Tabellenblatt 'Stammdaten'.</t>
  </si>
  <si>
    <t xml:space="preserve">_________________________________</t>
  </si>
  <si>
    <t xml:space="preserve">Tischlerei Laimer</t>
  </si>
  <si>
    <t xml:space="preserve">Kunde (Familie Pichler)</t>
  </si>
  <si>
    <t xml:space="preserve">STAMMDATEN &amp; KALKULATIONSPARAMETER</t>
  </si>
  <si>
    <t xml:space="preserve">Tischlerei Laimer · Stand: Januar 2026</t>
  </si>
  <si>
    <t xml:space="preserve">Stundensätze</t>
  </si>
  <si>
    <t xml:space="preserve">Stundensatz Werkstatt</t>
  </si>
  <si>
    <t xml:space="preserve">€/h</t>
  </si>
  <si>
    <t xml:space="preserve">Gesellen, Maschinenarbeit, Oberflächen</t>
  </si>
  <si>
    <t xml:space="preserve">Stundensatz Montage</t>
  </si>
  <si>
    <t xml:space="preserve">Vor-Ort-Montage inkl. Anfahrt</t>
  </si>
  <si>
    <t xml:space="preserve">Stundensatz Meister</t>
  </si>
  <si>
    <t xml:space="preserve">Beratung, Aufmass, Bauleitung</t>
  </si>
  <si>
    <t xml:space="preserve">Stundensatz Lehrling</t>
  </si>
  <si>
    <t xml:space="preserve">Unterstützung Werkstatt</t>
  </si>
  <si>
    <t xml:space="preserve">Aufschlagssätze</t>
  </si>
  <si>
    <t xml:space="preserve">Verwaltung, Werkstatt-Fixkosten, Versicherungen</t>
  </si>
  <si>
    <t xml:space="preserve">Unternehmerlohn &amp; Risikoreserve</t>
  </si>
  <si>
    <t xml:space="preserve">MwSt-Satz</t>
  </si>
  <si>
    <t xml:space="preserve">Standardsteuersatz Italien</t>
  </si>
  <si>
    <t xml:space="preserve">Hinweise</t>
  </si>
  <si>
    <t xml:space="preserve">·  Materialpreise auf Basis Tagespreise vom 15.01.2026</t>
  </si>
  <si>
    <t xml:space="preserve">·  Stundensätze gültig für das Geschäftsjahr 2026</t>
  </si>
  <si>
    <t xml:space="preserve">·  Gelb hinterlegte Felder können angepasst werden – alle Berechnungen aktualisieren sich automatisch</t>
  </si>
  <si>
    <t xml:space="preserve">·  Lieferzeit: 4-6 Wochen ab Auftragsbestätigung</t>
  </si>
  <si>
    <t xml:space="preserve">·  Zahlungskonditionen: 30% bei Auftragserteilung, 60% bei Lieferung, 10% nach Endabnahme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</si>
</sst>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"/>
    <numFmt numFmtId="166" formatCode="#,##0.00&quot; €&quot;"/>
    <numFmt numFmtId="167" formatCode="0.0%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F3A5F"/>
      <name val="Calibri"/>
      <family val="0"/>
      <charset val="1"/>
    </font>
    <font>
      <i val="true"/>
      <sz val="10"/>
      <color rgb="FF8B6F47"/>
      <name val="Calibri"/>
      <family val="0"/>
      <charset val="1"/>
    </font>
    <font>
      <sz val="9"/>
      <color rgb="FF718096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0"/>
      <color rgb="FF1F3A5F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1"/>
      <color rgb="FF1F3A5F"/>
      <name val="Calibri"/>
      <family val="0"/>
      <charset val="1"/>
    </font>
    <font>
      <sz val="10"/>
      <name val="Calibri"/>
      <family val="0"/>
      <charset val="1"/>
    </font>
    <font>
      <sz val="10"/>
      <color rgb="FF0000FF"/>
      <name val="Calibri"/>
      <family val="0"/>
      <charset val="1"/>
    </font>
    <font>
      <sz val="10"/>
      <color rgb="FF008000"/>
      <name val="Calibri"/>
      <family val="0"/>
      <charset val="1"/>
    </font>
    <font>
      <b val="true"/>
      <sz val="10"/>
      <name val="Calibri"/>
      <family val="0"/>
      <charset val="1"/>
    </font>
    <font>
      <b val="true"/>
      <sz val="12"/>
      <color rgb="FF1F3A5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9"/>
      <color rgb="FF1F3A5F"/>
      <name val="Calibri"/>
      <family val="0"/>
      <charset val="1"/>
    </font>
    <font>
      <i val="true"/>
      <sz val="8"/>
      <color rgb="FF718096"/>
      <name val="Calibri"/>
      <family val="0"/>
      <charset val="1"/>
    </font>
    <font>
      <b val="true"/>
      <sz val="9"/>
      <name val="Calibri"/>
      <family val="0"/>
      <charset val="1"/>
    </font>
    <font>
      <b val="true"/>
      <sz val="14"/>
      <color rgb="FF1F3A5F"/>
      <name val="Calibri"/>
      <family val="0"/>
      <charset val="1"/>
    </font>
    <font>
      <b val="true"/>
      <sz val="10"/>
      <color rgb="FF0000FF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  <fill>
      <patternFill patternType="solid">
        <fgColor rgb="FFD9E2EC"/>
        <bgColor rgb="FFCBD5E0"/>
      </patternFill>
    </fill>
    <fill>
      <patternFill patternType="solid">
        <fgColor rgb="FFC5A572"/>
        <bgColor rgb="FFC0C0C0"/>
      </patternFill>
    </fill>
    <fill>
      <patternFill patternType="solid">
        <fgColor rgb="FFFFF8E1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CBD5E0"/>
      </left>
      <right style="thin">
        <color rgb="FFCBD5E0"/>
      </right>
      <top style="thin">
        <color rgb="FFCBD5E0"/>
      </top>
      <bottom style="thin">
        <color rgb="FFCBD5E0"/>
      </bottom>
      <diagonal/>
    </border>
    <border diagonalUp="false" diagonalDown="false">
      <left style="thin">
        <color rgb="FFCBD5E0"/>
      </left>
      <right style="thin">
        <color rgb="FFCBD5E0"/>
      </right>
      <top style="medium">
        <color rgb="FF1F3A5F"/>
      </top>
      <bottom style="thin">
        <color rgb="FFCBD5E0"/>
      </bottom>
      <diagonal/>
    </border>
    <border diagonalUp="false" diagonalDown="false">
      <left/>
      <right/>
      <top style="thin">
        <color rgb="FFCBD5E0"/>
      </top>
      <bottom style="thin">
        <color rgb="FFCBD5E0"/>
      </bottom>
      <diagonal/>
    </border>
    <border diagonalUp="false" diagonalDown="false">
      <left/>
      <right/>
      <top style="medium">
        <color rgb="FF1F3A5F"/>
      </top>
      <bottom style="thin">
        <color rgb="FFCBD5E0"/>
      </bottom>
      <diagonal/>
    </border>
    <border diagonalUp="false" diagonalDown="false">
      <left style="thin">
        <color rgb="FFCBD5E0"/>
      </left>
      <right style="thin">
        <color rgb="FFCBD5E0"/>
      </right>
      <top style="double">
        <color rgb="FF1F3A5F"/>
      </top>
      <bottom style="double">
        <color rgb="FF1F3A5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5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6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7" fillId="4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B6F47"/>
      <rgbColor rgb="FF800080"/>
      <rgbColor rgb="FF008080"/>
      <rgbColor rgb="FFC0C0C0"/>
      <rgbColor rgb="FF718096"/>
      <rgbColor rgb="FF9999FF"/>
      <rgbColor rgb="FF993366"/>
      <rgbColor rgb="FFFFF8E1"/>
      <rgbColor rgb="FFD9E2EC"/>
      <rgbColor rgb="FF660066"/>
      <rgbColor rgb="FFFF8080"/>
      <rgbColor rgb="FF0066CC"/>
      <rgbColor rgb="FFCBD5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5A572"/>
      <rgbColor rgb="FF1F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8" topLeftCell="A19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50"/>
    <col collapsed="false" customWidth="true" hidden="false" outlineLevel="0" max="3" min="3" style="0" width="10"/>
    <col collapsed="false" customWidth="true" hidden="false" outlineLevel="0" max="4" min="4" style="0" width="9"/>
    <col collapsed="false" customWidth="true" hidden="false" outlineLevel="0" max="5" min="5" style="0" width="14"/>
    <col collapsed="false" customWidth="true" hidden="false" outlineLevel="0" max="6" min="6" style="0" width="16"/>
    <col collapsed="false" customWidth="true" hidden="false" outlineLevel="0" max="7" min="7" style="0" width="30"/>
  </cols>
  <sheetData>
    <row r="2" customFormat="false" ht="27.75" hidden="false" customHeight="true" outlineLevel="0" collapsed="false">
      <c r="B2" s="1" t="s">
        <v>0</v>
      </c>
      <c r="C2" s="1"/>
      <c r="D2" s="1"/>
      <c r="E2" s="1"/>
      <c r="F2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</row>
    <row r="4" customFormat="false" ht="15" hidden="false" customHeight="false" outlineLevel="0" collapsed="false">
      <c r="B4" s="3" t="s">
        <v>2</v>
      </c>
      <c r="C4" s="3"/>
      <c r="D4" s="3"/>
      <c r="E4" s="3"/>
      <c r="F4" s="3"/>
    </row>
    <row r="5" customFormat="false" ht="15" hidden="false" customHeight="false" outlineLevel="0" collapsed="false">
      <c r="B5" s="3" t="s">
        <v>3</v>
      </c>
      <c r="C5" s="3"/>
      <c r="D5" s="3"/>
      <c r="E5" s="3"/>
      <c r="F5" s="3"/>
    </row>
    <row r="7" customFormat="false" ht="31.5" hidden="false" customHeight="true" outlineLevel="0" collapsed="false">
      <c r="A7" s="4" t="s">
        <v>4</v>
      </c>
      <c r="B7" s="4"/>
      <c r="C7" s="4"/>
      <c r="D7" s="4"/>
      <c r="E7" s="4"/>
      <c r="F7" s="4"/>
    </row>
    <row r="9" customFormat="false" ht="15" hidden="false" customHeight="false" outlineLevel="0" collapsed="false">
      <c r="B9" s="5" t="s">
        <v>5</v>
      </c>
      <c r="C9" s="6" t="s">
        <v>6</v>
      </c>
      <c r="D9" s="6"/>
      <c r="E9" s="6"/>
      <c r="F9" s="6"/>
    </row>
    <row r="10" customFormat="false" ht="15" hidden="false" customHeight="false" outlineLevel="0" collapsed="false">
      <c r="B10" s="5" t="s">
        <v>7</v>
      </c>
      <c r="C10" s="6" t="s">
        <v>8</v>
      </c>
      <c r="D10" s="6"/>
      <c r="E10" s="6"/>
      <c r="F10" s="6"/>
    </row>
    <row r="11" customFormat="false" ht="15" hidden="false" customHeight="false" outlineLevel="0" collapsed="false">
      <c r="B11" s="5" t="s">
        <v>9</v>
      </c>
      <c r="C11" s="6" t="s">
        <v>10</v>
      </c>
      <c r="D11" s="6"/>
      <c r="E11" s="6"/>
      <c r="F11" s="6"/>
    </row>
    <row r="13" customFormat="false" ht="15" hidden="false" customHeight="false" outlineLevel="0" collapsed="false">
      <c r="B13" s="5" t="s">
        <v>11</v>
      </c>
      <c r="C13" s="6" t="s">
        <v>12</v>
      </c>
      <c r="D13" s="6"/>
      <c r="E13" s="6"/>
      <c r="F13" s="6"/>
    </row>
    <row r="14" customFormat="false" ht="15" hidden="false" customHeight="false" outlineLevel="0" collapsed="false">
      <c r="B14" s="5" t="s">
        <v>13</v>
      </c>
      <c r="C14" s="6" t="s">
        <v>14</v>
      </c>
      <c r="D14" s="6"/>
      <c r="E14" s="6"/>
      <c r="F14" s="6"/>
    </row>
    <row r="15" customFormat="false" ht="15" hidden="false" customHeight="false" outlineLevel="0" collapsed="false">
      <c r="B15" s="5" t="s">
        <v>15</v>
      </c>
      <c r="C15" s="6" t="s">
        <v>16</v>
      </c>
      <c r="D15" s="6"/>
      <c r="E15" s="6"/>
      <c r="F15" s="6"/>
    </row>
    <row r="16" customFormat="false" ht="15" hidden="false" customHeight="false" outlineLevel="0" collapsed="false">
      <c r="B16" s="5" t="s">
        <v>17</v>
      </c>
      <c r="C16" s="6" t="s">
        <v>18</v>
      </c>
      <c r="D16" s="6"/>
      <c r="E16" s="6"/>
      <c r="F16" s="6"/>
    </row>
    <row r="18" customFormat="false" ht="21.75" hidden="false" customHeight="true" outlineLevel="0" collapsed="false">
      <c r="A18" s="7" t="s">
        <v>19</v>
      </c>
      <c r="B18" s="7" t="s">
        <v>20</v>
      </c>
      <c r="C18" s="7" t="s">
        <v>21</v>
      </c>
      <c r="D18" s="7" t="s">
        <v>22</v>
      </c>
      <c r="E18" s="7" t="s">
        <v>23</v>
      </c>
      <c r="F18" s="7" t="s">
        <v>24</v>
      </c>
    </row>
    <row r="19" customFormat="false" ht="19.5" hidden="false" customHeight="true" outlineLevel="0" collapsed="false">
      <c r="A19" s="8" t="s">
        <v>25</v>
      </c>
      <c r="B19" s="8"/>
      <c r="C19" s="8"/>
      <c r="D19" s="8"/>
      <c r="E19" s="8"/>
      <c r="F19" s="8"/>
    </row>
    <row r="20" customFormat="false" ht="15" hidden="false" customHeight="false" outlineLevel="0" collapsed="false">
      <c r="A20" s="9" t="s">
        <v>26</v>
      </c>
      <c r="B20" s="10" t="s">
        <v>27</v>
      </c>
      <c r="C20" s="11" t="n">
        <v>18</v>
      </c>
      <c r="D20" s="9" t="s">
        <v>28</v>
      </c>
      <c r="E20" s="12" t="n">
        <v>145</v>
      </c>
      <c r="F20" s="13" t="n">
        <f aca="false">C20*E20</f>
        <v>2610</v>
      </c>
    </row>
    <row r="21" customFormat="false" ht="15" hidden="false" customHeight="false" outlineLevel="0" collapsed="false">
      <c r="A21" s="9" t="s">
        <v>29</v>
      </c>
      <c r="B21" s="10" t="s">
        <v>30</v>
      </c>
      <c r="C21" s="11" t="n">
        <v>28</v>
      </c>
      <c r="D21" s="9" t="s">
        <v>28</v>
      </c>
      <c r="E21" s="12" t="n">
        <v>45</v>
      </c>
      <c r="F21" s="13" t="n">
        <f aca="false">C21*E21</f>
        <v>1260</v>
      </c>
    </row>
    <row r="22" customFormat="false" ht="15" hidden="false" customHeight="false" outlineLevel="0" collapsed="false">
      <c r="A22" s="9" t="s">
        <v>31</v>
      </c>
      <c r="B22" s="10" t="s">
        <v>32</v>
      </c>
      <c r="C22" s="11" t="n">
        <v>1</v>
      </c>
      <c r="D22" s="9" t="s">
        <v>33</v>
      </c>
      <c r="E22" s="12" t="n">
        <v>2180</v>
      </c>
      <c r="F22" s="13" t="n">
        <f aca="false">C22*E22</f>
        <v>2180</v>
      </c>
    </row>
    <row r="23" customFormat="false" ht="15" hidden="false" customHeight="false" outlineLevel="0" collapsed="false">
      <c r="A23" s="9" t="s">
        <v>34</v>
      </c>
      <c r="B23" s="10" t="s">
        <v>35</v>
      </c>
      <c r="C23" s="11" t="n">
        <v>4.5</v>
      </c>
      <c r="D23" s="9" t="s">
        <v>28</v>
      </c>
      <c r="E23" s="12" t="n">
        <v>420</v>
      </c>
      <c r="F23" s="13" t="n">
        <f aca="false">C23*E23</f>
        <v>1890</v>
      </c>
    </row>
    <row r="24" customFormat="false" ht="15" hidden="false" customHeight="false" outlineLevel="0" collapsed="false">
      <c r="A24" s="9" t="s">
        <v>36</v>
      </c>
      <c r="B24" s="10" t="s">
        <v>37</v>
      </c>
      <c r="C24" s="11" t="n">
        <v>1</v>
      </c>
      <c r="D24" s="9" t="s">
        <v>38</v>
      </c>
      <c r="E24" s="12" t="n">
        <v>850</v>
      </c>
      <c r="F24" s="13" t="n">
        <f aca="false">C24*E24</f>
        <v>850</v>
      </c>
    </row>
    <row r="25" customFormat="false" ht="15" hidden="false" customHeight="false" outlineLevel="0" collapsed="false">
      <c r="A25" s="9" t="s">
        <v>39</v>
      </c>
      <c r="B25" s="10" t="s">
        <v>40</v>
      </c>
      <c r="C25" s="11" t="n">
        <v>1</v>
      </c>
      <c r="D25" s="9" t="s">
        <v>33</v>
      </c>
      <c r="E25" s="12" t="n">
        <v>320</v>
      </c>
      <c r="F25" s="13" t="n">
        <f aca="false">C25*E25</f>
        <v>320</v>
      </c>
    </row>
    <row r="26" customFormat="false" ht="15" hidden="false" customHeight="false" outlineLevel="0" collapsed="false">
      <c r="A26" s="9" t="s">
        <v>41</v>
      </c>
      <c r="B26" s="10" t="s">
        <v>42</v>
      </c>
      <c r="C26" s="11" t="n">
        <v>6</v>
      </c>
      <c r="D26" s="9" t="s">
        <v>43</v>
      </c>
      <c r="E26" s="12" t="n">
        <v>32</v>
      </c>
      <c r="F26" s="13" t="n">
        <f aca="false">C26*E26</f>
        <v>192</v>
      </c>
    </row>
    <row r="27" customFormat="false" ht="15" hidden="false" customHeight="false" outlineLevel="0" collapsed="false">
      <c r="A27" s="9" t="s">
        <v>44</v>
      </c>
      <c r="B27" s="10" t="s">
        <v>45</v>
      </c>
      <c r="C27" s="11" t="n">
        <v>75</v>
      </c>
      <c r="D27" s="9" t="s">
        <v>46</v>
      </c>
      <c r="E27" s="14" t="n">
        <f aca="false">Stammdaten!$C$6</f>
        <v>58</v>
      </c>
      <c r="F27" s="13" t="n">
        <f aca="false">C27*E27</f>
        <v>4350</v>
      </c>
    </row>
    <row r="28" customFormat="false" ht="15" hidden="false" customHeight="false" outlineLevel="0" collapsed="false">
      <c r="A28" s="9" t="s">
        <v>47</v>
      </c>
      <c r="B28" s="10" t="s">
        <v>48</v>
      </c>
      <c r="C28" s="11" t="n">
        <v>18</v>
      </c>
      <c r="D28" s="9" t="s">
        <v>46</v>
      </c>
      <c r="E28" s="14" t="n">
        <f aca="false">Stammdaten!$C$7</f>
        <v>65</v>
      </c>
      <c r="F28" s="13" t="n">
        <f aca="false">C28*E28</f>
        <v>1170</v>
      </c>
    </row>
    <row r="29" customFormat="false" ht="15" hidden="false" customHeight="false" outlineLevel="0" collapsed="false">
      <c r="A29" s="9" t="s">
        <v>49</v>
      </c>
      <c r="B29" s="10" t="s">
        <v>50</v>
      </c>
      <c r="C29" s="11" t="n">
        <v>1</v>
      </c>
      <c r="D29" s="9" t="s">
        <v>51</v>
      </c>
      <c r="E29" s="12" t="n">
        <v>280</v>
      </c>
      <c r="F29" s="13" t="n">
        <f aca="false">C29*E29</f>
        <v>280</v>
      </c>
    </row>
    <row r="32" customFormat="false" ht="15" hidden="false" customHeight="false" outlineLevel="0" collapsed="false">
      <c r="F32" s="15" t="n">
        <f aca="false">SUM(F20:F29)</f>
        <v>15102</v>
      </c>
      <c r="G32" s="16" t="s">
        <v>52</v>
      </c>
    </row>
    <row r="33" customFormat="false" ht="15" hidden="false" customHeight="false" outlineLevel="0" collapsed="false">
      <c r="D33" s="17" t="n">
        <f aca="false">Stammdaten!$C$12</f>
        <v>0.38</v>
      </c>
      <c r="F33" s="18" t="n">
        <f aca="false">F32*Stammdaten!$C$12</f>
        <v>5738.76</v>
      </c>
      <c r="G33" s="19" t="s">
        <v>53</v>
      </c>
    </row>
    <row r="34" customFormat="false" ht="15" hidden="false" customHeight="false" outlineLevel="0" collapsed="false">
      <c r="F34" s="20" t="n">
        <f aca="false">F32+F33</f>
        <v>20840.76</v>
      </c>
      <c r="G34" s="21" t="s">
        <v>54</v>
      </c>
    </row>
    <row r="35" customFormat="false" ht="15" hidden="false" customHeight="false" outlineLevel="0" collapsed="false">
      <c r="D35" s="17" t="n">
        <f aca="false">Stammdaten!$C$13</f>
        <v>0.1</v>
      </c>
      <c r="F35" s="18" t="n">
        <f aca="false">F34*Stammdaten!$C$13</f>
        <v>2084.076</v>
      </c>
      <c r="G35" s="19" t="s">
        <v>55</v>
      </c>
    </row>
    <row r="36" customFormat="false" ht="21.75" hidden="false" customHeight="true" outlineLevel="0" collapsed="false">
      <c r="F36" s="22" t="n">
        <f aca="false">F34+F35</f>
        <v>22924.836</v>
      </c>
      <c r="G36" s="23" t="s">
        <v>56</v>
      </c>
    </row>
    <row r="37" customFormat="false" ht="15" hidden="false" customHeight="false" outlineLevel="0" collapsed="false">
      <c r="D37" s="17" t="n">
        <f aca="false">Stammdaten!$C$14</f>
        <v>0.22</v>
      </c>
      <c r="F37" s="18" t="n">
        <f aca="false">F36*Stammdaten!$C$14</f>
        <v>5043.46392</v>
      </c>
      <c r="G37" s="19" t="s">
        <v>57</v>
      </c>
    </row>
    <row r="38" customFormat="false" ht="27.75" hidden="false" customHeight="true" outlineLevel="0" collapsed="false">
      <c r="F38" s="24" t="n">
        <f aca="false">F36+F37</f>
        <v>27968.29992</v>
      </c>
      <c r="G38" s="23" t="s">
        <v>58</v>
      </c>
    </row>
    <row r="41" customFormat="false" ht="15" hidden="false" customHeight="false" outlineLevel="0" collapsed="false">
      <c r="B41" s="25" t="s">
        <v>59</v>
      </c>
      <c r="C41" s="25"/>
      <c r="D41" s="25"/>
      <c r="E41" s="25"/>
      <c r="F41" s="25"/>
    </row>
    <row r="42" customFormat="false" ht="15" hidden="false" customHeight="false" outlineLevel="0" collapsed="false">
      <c r="B42" s="26" t="s">
        <v>60</v>
      </c>
      <c r="C42" s="26"/>
      <c r="D42" s="26"/>
      <c r="E42" s="26"/>
      <c r="F42" s="26"/>
    </row>
    <row r="43" customFormat="false" ht="15" hidden="false" customHeight="false" outlineLevel="0" collapsed="false">
      <c r="B43" s="26" t="s">
        <v>61</v>
      </c>
      <c r="C43" s="26"/>
      <c r="D43" s="26"/>
      <c r="E43" s="26"/>
      <c r="F43" s="26"/>
    </row>
    <row r="44" customFormat="false" ht="15" hidden="false" customHeight="false" outlineLevel="0" collapsed="false">
      <c r="B44" s="26" t="s">
        <v>62</v>
      </c>
      <c r="C44" s="26"/>
      <c r="D44" s="26"/>
      <c r="E44" s="26"/>
      <c r="F44" s="26"/>
    </row>
    <row r="45" customFormat="false" ht="15" hidden="false" customHeight="false" outlineLevel="0" collapsed="false">
      <c r="B45" s="26" t="s">
        <v>63</v>
      </c>
      <c r="C45" s="26"/>
      <c r="D45" s="26"/>
      <c r="E45" s="26"/>
      <c r="F45" s="26"/>
    </row>
    <row r="48" customFormat="false" ht="15" hidden="false" customHeight="false" outlineLevel="0" collapsed="false">
      <c r="B48" s="27" t="s">
        <v>64</v>
      </c>
      <c r="E48" s="27" t="s">
        <v>64</v>
      </c>
    </row>
    <row r="49" customFormat="false" ht="15" hidden="false" customHeight="false" outlineLevel="0" collapsed="false">
      <c r="B49" s="28" t="s">
        <v>65</v>
      </c>
      <c r="E49" s="28" t="s">
        <v>66</v>
      </c>
    </row>
  </sheetData>
  <mergeCells count="18">
    <mergeCell ref="B2:F2"/>
    <mergeCell ref="B3:F3"/>
    <mergeCell ref="B4:F4"/>
    <mergeCell ref="B5:F5"/>
    <mergeCell ref="A7:F7"/>
    <mergeCell ref="C9:F9"/>
    <mergeCell ref="C10:F10"/>
    <mergeCell ref="C11:F11"/>
    <mergeCell ref="C13:F13"/>
    <mergeCell ref="C14:F14"/>
    <mergeCell ref="C15:F15"/>
    <mergeCell ref="C16:F16"/>
    <mergeCell ref="A19:F19"/>
    <mergeCell ref="B41:F41"/>
    <mergeCell ref="B42:F42"/>
    <mergeCell ref="B43:F43"/>
    <mergeCell ref="B44:F44"/>
    <mergeCell ref="B45:F4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2"/>
    <col collapsed="false" customWidth="true" hidden="false" outlineLevel="0" max="3" min="3" style="0" width="16"/>
    <col collapsed="false" customWidth="true" hidden="false" outlineLevel="0" max="4" min="4" style="0" width="8"/>
    <col collapsed="false" customWidth="true" hidden="false" outlineLevel="0" max="5" min="5" style="0" width="50"/>
  </cols>
  <sheetData>
    <row r="2" customFormat="false" ht="17.35" hidden="false" customHeight="false" outlineLevel="0" collapsed="false">
      <c r="B2" s="29" t="s">
        <v>67</v>
      </c>
    </row>
    <row r="3" customFormat="false" ht="15" hidden="false" customHeight="false" outlineLevel="0" collapsed="false">
      <c r="B3" s="27" t="s">
        <v>68</v>
      </c>
    </row>
    <row r="5" customFormat="false" ht="15" hidden="false" customHeight="false" outlineLevel="0" collapsed="false">
      <c r="B5" s="30" t="s">
        <v>69</v>
      </c>
      <c r="C5" s="30"/>
      <c r="D5" s="30"/>
      <c r="E5" s="30"/>
    </row>
    <row r="6" customFormat="false" ht="15" hidden="false" customHeight="false" outlineLevel="0" collapsed="false">
      <c r="B6" s="31" t="s">
        <v>70</v>
      </c>
      <c r="C6" s="32" t="n">
        <v>58</v>
      </c>
      <c r="D6" s="33" t="s">
        <v>71</v>
      </c>
      <c r="E6" s="27" t="s">
        <v>72</v>
      </c>
    </row>
    <row r="7" customFormat="false" ht="15" hidden="false" customHeight="false" outlineLevel="0" collapsed="false">
      <c r="B7" s="31" t="s">
        <v>73</v>
      </c>
      <c r="C7" s="32" t="n">
        <v>65</v>
      </c>
      <c r="D7" s="33" t="s">
        <v>71</v>
      </c>
      <c r="E7" s="27" t="s">
        <v>74</v>
      </c>
    </row>
    <row r="8" customFormat="false" ht="15" hidden="false" customHeight="false" outlineLevel="0" collapsed="false">
      <c r="B8" s="31" t="s">
        <v>75</v>
      </c>
      <c r="C8" s="32" t="n">
        <v>78</v>
      </c>
      <c r="D8" s="33" t="s">
        <v>71</v>
      </c>
      <c r="E8" s="27" t="s">
        <v>76</v>
      </c>
    </row>
    <row r="9" customFormat="false" ht="15" hidden="false" customHeight="false" outlineLevel="0" collapsed="false">
      <c r="B9" s="31" t="s">
        <v>77</v>
      </c>
      <c r="C9" s="32" t="n">
        <v>32</v>
      </c>
      <c r="D9" s="33" t="s">
        <v>71</v>
      </c>
      <c r="E9" s="27" t="s">
        <v>78</v>
      </c>
    </row>
    <row r="11" customFormat="false" ht="15" hidden="false" customHeight="false" outlineLevel="0" collapsed="false">
      <c r="B11" s="30" t="s">
        <v>79</v>
      </c>
      <c r="C11" s="30"/>
      <c r="D11" s="30"/>
      <c r="E11" s="30"/>
    </row>
    <row r="12" customFormat="false" ht="15" hidden="false" customHeight="false" outlineLevel="0" collapsed="false">
      <c r="B12" s="31" t="s">
        <v>53</v>
      </c>
      <c r="C12" s="34" t="n">
        <v>0.38</v>
      </c>
      <c r="E12" s="27" t="s">
        <v>80</v>
      </c>
    </row>
    <row r="13" customFormat="false" ht="15" hidden="false" customHeight="false" outlineLevel="0" collapsed="false">
      <c r="B13" s="31" t="s">
        <v>55</v>
      </c>
      <c r="C13" s="34" t="n">
        <v>0.1</v>
      </c>
      <c r="E13" s="27" t="s">
        <v>81</v>
      </c>
    </row>
    <row r="14" customFormat="false" ht="15" hidden="false" customHeight="false" outlineLevel="0" collapsed="false">
      <c r="B14" s="31" t="s">
        <v>82</v>
      </c>
      <c r="C14" s="34" t="n">
        <v>0.22</v>
      </c>
      <c r="E14" s="27" t="s">
        <v>83</v>
      </c>
    </row>
    <row r="16" customFormat="false" ht="15" hidden="false" customHeight="false" outlineLevel="0" collapsed="false">
      <c r="B16" s="30" t="s">
        <v>84</v>
      </c>
      <c r="C16" s="30"/>
      <c r="D16" s="30"/>
      <c r="E16" s="30"/>
    </row>
    <row r="17" customFormat="false" ht="15" hidden="false" customHeight="false" outlineLevel="0" collapsed="false">
      <c r="B17" s="3" t="s">
        <v>85</v>
      </c>
      <c r="C17" s="3"/>
      <c r="D17" s="3"/>
      <c r="E17" s="3"/>
    </row>
    <row r="18" customFormat="false" ht="15" hidden="false" customHeight="false" outlineLevel="0" collapsed="false">
      <c r="B18" s="3" t="s">
        <v>86</v>
      </c>
      <c r="C18" s="3"/>
      <c r="D18" s="3"/>
      <c r="E18" s="3"/>
    </row>
    <row r="19" customFormat="false" ht="15" hidden="false" customHeight="false" outlineLevel="0" collapsed="false">
      <c r="B19" s="3" t="s">
        <v>87</v>
      </c>
      <c r="C19" s="3"/>
      <c r="D19" s="3"/>
      <c r="E19" s="3"/>
    </row>
    <row r="20" customFormat="false" ht="15" hidden="false" customHeight="false" outlineLevel="0" collapsed="false">
      <c r="B20" s="3" t="s">
        <v>88</v>
      </c>
      <c r="C20" s="3"/>
      <c r="D20" s="3"/>
      <c r="E20" s="3"/>
    </row>
    <row r="21" customFormat="false" ht="15" hidden="false" customHeight="false" outlineLevel="0" collapsed="false">
      <c r="B21" s="3" t="s">
        <v>89</v>
      </c>
      <c r="C21" s="3"/>
      <c r="D21" s="3"/>
      <c r="E21" s="3"/>
    </row>
  </sheetData>
  <mergeCells count="8">
    <mergeCell ref="B5:E5"/>
    <mergeCell ref="B11:E11"/>
    <mergeCell ref="B16:E16"/>
    <mergeCell ref="B17:E17"/>
    <mergeCell ref="B18:E18"/>
    <mergeCell ref="B19:E19"/>
    <mergeCell ref="B20:E20"/>
    <mergeCell ref="B21:E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2026-05-03T10:13:02Z</dcterms:created>
  <dc:creator>openpyxl</dc:creator>
  <dc:description/>
  <dc:language>en-US</dc:language>
  <cp:lastModifiedBy/>
  <dcterms:modified xsi:type="dcterms:W3CDTF">2026-05-03T10:13:02Z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